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Z:\statistics\Statistics for the Website\Internet2022\split files gre\"/>
    </mc:Choice>
  </mc:AlternateContent>
  <xr:revisionPtr revIDLastSave="0" documentId="14_{2B89F8FD-42F5-45C3-AE46-CFCE89846B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cidents" sheetId="1" r:id="rId1"/>
    <sheet name="victims" sheetId="2" r:id="rId2"/>
    <sheet name="offenders" sheetId="3" r:id="rId3"/>
  </sheets>
  <externalReferences>
    <externalReference r:id="rId4"/>
  </externalReferences>
  <definedNames>
    <definedName name="dbase">[1]data!$A:$B</definedName>
    <definedName name="_xlnm.Print_Area" localSheetId="0">incidents!$A$1:$J$31</definedName>
    <definedName name="_xlnm.Print_Area" localSheetId="2">offenders!$A$1:$J$27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D7" i="1"/>
  <c r="E7" i="1"/>
  <c r="F7" i="1"/>
  <c r="G7" i="1"/>
  <c r="H8" i="3" l="1"/>
  <c r="I5" i="3"/>
  <c r="I6" i="3"/>
  <c r="I7" i="3"/>
  <c r="I4" i="3"/>
  <c r="I5" i="2"/>
  <c r="I6" i="2"/>
  <c r="I7" i="2"/>
  <c r="I4" i="2"/>
  <c r="I6" i="1"/>
  <c r="I5" i="1"/>
  <c r="I4" i="1"/>
  <c r="H7" i="1"/>
  <c r="G8" i="3"/>
  <c r="G8" i="2"/>
  <c r="C7" i="1"/>
  <c r="I7" i="1" l="1"/>
  <c r="B8" i="2" l="1"/>
  <c r="F8" i="3" l="1"/>
  <c r="F8" i="2"/>
  <c r="I8" i="3" l="1"/>
  <c r="J4" i="3" s="1"/>
  <c r="E8" i="3" l="1"/>
  <c r="E8" i="2"/>
  <c r="D8" i="3" l="1"/>
  <c r="C8" i="3"/>
  <c r="B8" i="3"/>
  <c r="D8" i="2"/>
  <c r="C8" i="2"/>
  <c r="J7" i="3" l="1"/>
  <c r="I8" i="2"/>
  <c r="B7" i="1"/>
  <c r="J6" i="3" l="1"/>
  <c r="J5" i="3"/>
  <c r="J8" i="3"/>
  <c r="J7" i="2"/>
  <c r="J6" i="2"/>
  <c r="J5" i="2"/>
  <c r="J8" i="2"/>
  <c r="J4" i="2"/>
  <c r="J6" i="1" l="1"/>
  <c r="J5" i="1"/>
  <c r="J4" i="1"/>
  <c r="J7" i="1"/>
</calcChain>
</file>

<file path=xl/sharedStrings.xml><?xml version="1.0" encoding="utf-8"?>
<sst xmlns="http://schemas.openxmlformats.org/spreadsheetml/2006/main" count="27" uniqueCount="15">
  <si>
    <t>Καταγγελλόμενοι/ες για Βία στην Οικογένεια κατά Φύλο / Ηλικία</t>
  </si>
  <si>
    <t>Φύλο</t>
  </si>
  <si>
    <t>ΣΥΝΟΛΟ</t>
  </si>
  <si>
    <t>Aνδρας</t>
  </si>
  <si>
    <t>Αγόρι &lt; 18</t>
  </si>
  <si>
    <t>Γυναίκα</t>
  </si>
  <si>
    <t>Κορίτσι &lt; 18</t>
  </si>
  <si>
    <t>Παραπονούμενοι/ες για Βία στην Οικογένεια κατά Φύλο / Ηλικία</t>
  </si>
  <si>
    <t>Αναφερόμενα Περιστατικά Βίας στην Οικογένεια κατά Είδος</t>
  </si>
  <si>
    <t>Είδος Βίας</t>
  </si>
  <si>
    <t>Σεξουαλική</t>
  </si>
  <si>
    <t>Σωματική</t>
  </si>
  <si>
    <t>Ψυχολογική</t>
  </si>
  <si>
    <t>ΠΟΣΟΣΤΑ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</si>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</sst>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0"/>
      <name val="Tahoma"/>
      <charset val="161"/>
    </font>
    <font>
      <b/>
      <sz val="12"/>
      <name val="Tahoma"/>
      <family val="2"/>
      <charset val="161"/>
    </font>
    <font>
      <b/>
      <sz val="10"/>
      <name val="Tahoma"/>
      <family val="2"/>
      <charset val="161"/>
    </font>
    <font>
      <sz val="10"/>
      <name val="Tahoma"/>
      <family val="2"/>
      <charset val="161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6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0" fontId="2" fillId="4" borderId="6" xfId="1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10" fontId="2" fillId="4" borderId="8" xfId="1" applyNumberFormat="1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10" fontId="2" fillId="4" borderId="9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0" fontId="2" fillId="2" borderId="3" xfId="1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0" fontId="2" fillId="4" borderId="15" xfId="1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0" fontId="2" fillId="4" borderId="18" xfId="1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0" fontId="2" fillId="4" borderId="21" xfId="1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center"/>
    </xf>
    <xf numFmtId="10" fontId="2" fillId="2" borderId="24" xfId="1" applyNumberFormat="1" applyFont="1" applyFill="1" applyBorder="1" applyAlignment="1">
      <alignment vertical="center"/>
    </xf>
    <xf numFmtId="0" fontId="5" fillId="0" borderId="0" xfId="2" applyFont="1" applyAlignment="1">
      <alignment horizontal="center"/>
    </xf>
    <xf numFmtId="0" fontId="5" fillId="0" borderId="25" xfId="2" applyFont="1" applyBorder="1" applyAlignment="1">
      <alignment horizontal="right" wrapText="1"/>
    </xf>
    <xf numFmtId="0" fontId="5" fillId="0" borderId="26" xfId="2" applyFont="1" applyBorder="1" applyAlignment="1">
      <alignment horizontal="right" wrapText="1"/>
    </xf>
    <xf numFmtId="0" fontId="4" fillId="0" borderId="0" xfId="2"/>
    <xf numFmtId="0" fontId="6" fillId="0" borderId="0" xfId="3"/>
    <xf numFmtId="0" fontId="2" fillId="3" borderId="27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0" fillId="0" borderId="7" xfId="0" quotePrefix="1" applyBorder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4">
    <cellStyle name="Normal" xfId="0" builtinId="0"/>
    <cellStyle name="Normal 2" xfId="3" xr:uid="{00000000-0005-0000-0000-000001000000}"/>
    <cellStyle name="Normal_offenders" xfId="2" xr:uid="{00000000-0005-0000-0000-000002000000}"/>
    <cellStyle name="Percent" xfId="1" builtinId="5"/>
  </cellStyles>
  <dxfs count="0"/>
  <tableStyles count="1" defaultTableStyle="TableStyleMedium2" defaultPivotStyle="PivotStyleLight16">
    <tableStyle name="Invisible" pivot="0" table="0" count="0" xr9:uid="{2B5204A5-F71E-4BE3-8F28-50FFC596429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30"/>
      <c:depthPercent val="100"/>
      <c:rAngAx val="0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8.2614562068630534E-2"/>
          <c:y val="0.15443200253234715"/>
          <c:w val="0.84740134332791939"/>
          <c:h val="0.6976950896213356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incidents!$D$3:$H$3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incidents!$D$7:$H$7</c:f>
              <c:numCache>
                <c:formatCode>General</c:formatCode>
                <c:ptCount val="5"/>
                <c:pt idx="0">
                  <c:v>965</c:v>
                </c:pt>
                <c:pt idx="1">
                  <c:v>1199</c:v>
                </c:pt>
                <c:pt idx="2">
                  <c:v>1881</c:v>
                </c:pt>
                <c:pt idx="3">
                  <c:v>3347</c:v>
                </c:pt>
                <c:pt idx="4">
                  <c:v>3082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8-408E-9046-3A15D8ED6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730240"/>
        <c:axId val="64731776"/>
        <c:axId val="0"/>
      </c:bar3DChart>
      <c:catAx>
        <c:axId val="6473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731776"/>
        <c:crosses val="autoZero"/>
        <c:auto val="1"/>
        <c:lblAlgn val="ctr"/>
        <c:lblOffset val="100"/>
        <c:noMultiLvlLbl val="0"/>
      </c:catAx>
      <c:valAx>
        <c:axId val="64731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730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47862539658312"/>
          <c:y val="0.12090694971434897"/>
          <c:w val="0.79106981264611576"/>
          <c:h val="0.6901771712860757"/>
        </c:manualLayout>
      </c:layout>
      <c:pie3DChart>
        <c:varyColors val="1"/>
        <c:ser>
          <c:idx val="0"/>
          <c:order val="0"/>
          <c:tx>
            <c:strRef>
              <c:f>victims!$I$3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26B-4EFA-B5F2-E50AA1D4B0D7}"/>
              </c:ext>
            </c:extLst>
          </c:dPt>
          <c:dPt>
            <c:idx val="1"/>
            <c:bubble3D val="0"/>
            <c:explosion val="17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26B-4EFA-B5F2-E50AA1D4B0D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26B-4EFA-B5F2-E50AA1D4B0D7}"/>
              </c:ext>
            </c:extLst>
          </c:dPt>
          <c:dPt>
            <c:idx val="3"/>
            <c:bubble3D val="0"/>
            <c:explosion val="1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26B-4EFA-B5F2-E50AA1D4B0D7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25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victims!$A$4:$A$7</c:f>
              <c:strCache>
                <c:ptCount val="4"/>
                <c:pt idx="0">
                  <c:v>Aνδρας</c:v>
                </c:pt>
                <c:pt idx="1">
                  <c:v>Αγόρι &lt; 18</c:v>
                </c:pt>
                <c:pt idx="2">
                  <c:v>Γυναίκα</c:v>
                </c:pt>
                <c:pt idx="3">
                  <c:v>Κορίτσι &lt; 18</c:v>
                </c:pt>
              </c:strCache>
            </c:strRef>
          </c:cat>
          <c:val>
            <c:numRef>
              <c:f>victims!$I$4:$I$7</c:f>
              <c:numCache>
                <c:formatCode>General</c:formatCode>
                <c:ptCount val="4"/>
                <c:pt idx="0">
                  <c:v>1918</c:v>
                </c:pt>
                <c:pt idx="1">
                  <c:v>937</c:v>
                </c:pt>
                <c:pt idx="2">
                  <c:v>7484</c:v>
                </c:pt>
                <c:pt idx="3">
                  <c:v>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26B-4EFA-B5F2-E50AA1D4B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794301655689234"/>
          <c:y val="0.91687763210958995"/>
          <c:w val="0.46411528747585817"/>
          <c:h val="6.04534005037781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75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775507982497718E-2"/>
          <c:y val="0.10723192019950124"/>
          <c:w val="0.80775507982497585"/>
          <c:h val="0.68578553615960192"/>
        </c:manualLayout>
      </c:layout>
      <c:pie3DChart>
        <c:varyColors val="1"/>
        <c:ser>
          <c:idx val="0"/>
          <c:order val="0"/>
          <c:tx>
            <c:strRef>
              <c:f>offenders!$I$3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4F-485D-AFE2-DD1FDB01E74D}"/>
              </c:ext>
            </c:extLst>
          </c:dPt>
          <c:dPt>
            <c:idx val="1"/>
            <c:bubble3D val="0"/>
            <c:explosion val="1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4F-485D-AFE2-DD1FDB01E74D}"/>
              </c:ext>
            </c:extLst>
          </c:dPt>
          <c:dPt>
            <c:idx val="2"/>
            <c:bubble3D val="0"/>
            <c:explosion val="13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44F-485D-AFE2-DD1FDB01E74D}"/>
              </c:ext>
            </c:extLst>
          </c:dPt>
          <c:dPt>
            <c:idx val="3"/>
            <c:bubble3D val="0"/>
            <c:explosion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44F-485D-AFE2-DD1FDB01E74D}"/>
              </c:ext>
            </c:extLst>
          </c:dPt>
          <c:dLbls>
            <c:dLbl>
              <c:idx val="0"/>
              <c:layout>
                <c:manualLayout>
                  <c:x val="1.8558814794029335E-2"/>
                  <c:y val="-0.1805132837198345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4F-485D-AFE2-DD1FDB01E74D}"/>
                </c:ext>
              </c:extLst>
            </c:dLbl>
            <c:dLbl>
              <c:idx val="1"/>
              <c:layout>
                <c:manualLayout>
                  <c:x val="1.4391379728905293E-2"/>
                  <c:y val="-0.1647526852160937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4F-485D-AFE2-DD1FDB01E74D}"/>
                </c:ext>
              </c:extLst>
            </c:dLbl>
            <c:dLbl>
              <c:idx val="2"/>
              <c:layout>
                <c:manualLayout>
                  <c:x val="5.0007188369721525E-2"/>
                  <c:y val="-2.51358480439322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4F-485D-AFE2-DD1FDB01E74D}"/>
                </c:ext>
              </c:extLst>
            </c:dLbl>
            <c:dLbl>
              <c:idx val="3"/>
              <c:layout>
                <c:manualLayout>
                  <c:x val="-4.6318564745057383E-2"/>
                  <c:y val="6.4783971828957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4F-485D-AFE2-DD1FDB01E7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offenders!$A$4:$A$7</c:f>
              <c:strCache>
                <c:ptCount val="4"/>
                <c:pt idx="0">
                  <c:v>Aνδρας</c:v>
                </c:pt>
                <c:pt idx="1">
                  <c:v>Αγόρι &lt; 18</c:v>
                </c:pt>
                <c:pt idx="2">
                  <c:v>Γυναίκα</c:v>
                </c:pt>
                <c:pt idx="3">
                  <c:v>Κορίτσι &lt; 18</c:v>
                </c:pt>
              </c:strCache>
            </c:strRef>
          </c:cat>
          <c:val>
            <c:numRef>
              <c:f>offenders!$I$4:$I$7</c:f>
              <c:numCache>
                <c:formatCode>General</c:formatCode>
                <c:ptCount val="4"/>
                <c:pt idx="0">
                  <c:v>8350</c:v>
                </c:pt>
                <c:pt idx="1">
                  <c:v>52</c:v>
                </c:pt>
                <c:pt idx="2">
                  <c:v>2318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4F-485D-AFE2-DD1FDB01E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979013699236959"/>
          <c:y val="0.92019950124688343"/>
          <c:w val="0.47011351429172626"/>
          <c:h val="5.9850374064837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7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76200</xdr:rowOff>
    </xdr:from>
    <xdr:to>
      <xdr:col>9</xdr:col>
      <xdr:colOff>752475</xdr:colOff>
      <xdr:row>23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9</xdr:row>
      <xdr:rowOff>95250</xdr:rowOff>
    </xdr:from>
    <xdr:to>
      <xdr:col>9</xdr:col>
      <xdr:colOff>342900</xdr:colOff>
      <xdr:row>25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10</xdr:row>
      <xdr:rowOff>9525</xdr:rowOff>
    </xdr:from>
    <xdr:to>
      <xdr:col>9</xdr:col>
      <xdr:colOff>314325</xdr:colOff>
      <xdr:row>26</xdr:row>
      <xdr:rowOff>19050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tatistics%20for%20the%20Website\Internet2018\split%20files%20gre\FamilyAbuse%20gia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incidents"/>
      <sheetName val="victims"/>
      <sheetName val="offenders"/>
      <sheetName val="cases"/>
    </sheetNames>
    <sheetDataSet>
      <sheetData sheetId="0">
        <row r="1">
          <cell r="A1" t="str">
            <v>code</v>
          </cell>
          <cell r="B1" t="str">
            <v>selected Lang</v>
          </cell>
        </row>
        <row r="2">
          <cell r="A2" t="str">
            <v>viatype</v>
          </cell>
          <cell r="B2" t="str">
            <v>Είδος Βίας</v>
          </cell>
        </row>
        <row r="3">
          <cell r="A3" t="str">
            <v>lekt</v>
          </cell>
          <cell r="B3" t="str">
            <v>Σεξουαλική</v>
          </cell>
        </row>
        <row r="4">
          <cell r="A4" t="str">
            <v>prso</v>
          </cell>
          <cell r="B4" t="str">
            <v>Σωματική</v>
          </cell>
        </row>
        <row r="5">
          <cell r="A5" t="str">
            <v>others</v>
          </cell>
          <cell r="B5" t="str">
            <v>Ψυχολογική</v>
          </cell>
        </row>
        <row r="6">
          <cell r="A6" t="str">
            <v>total</v>
          </cell>
          <cell r="B6" t="str">
            <v>ΣΥΝΟΛΟ</v>
          </cell>
        </row>
        <row r="7">
          <cell r="A7" t="str">
            <v>pers</v>
          </cell>
          <cell r="B7" t="str">
            <v>Ποσοστά</v>
          </cell>
        </row>
        <row r="8">
          <cell r="A8" t="str">
            <v>sex</v>
          </cell>
          <cell r="B8" t="str">
            <v>Φύλο</v>
          </cell>
        </row>
        <row r="9">
          <cell r="A9" t="str">
            <v>male</v>
          </cell>
          <cell r="B9" t="str">
            <v>Aνδρας</v>
          </cell>
        </row>
        <row r="10">
          <cell r="A10" t="str">
            <v>boy</v>
          </cell>
          <cell r="B10" t="str">
            <v>Αγόρι &lt; 18</v>
          </cell>
        </row>
        <row r="11">
          <cell r="A11" t="str">
            <v>female</v>
          </cell>
          <cell r="B11" t="str">
            <v>Γυναίκα</v>
          </cell>
        </row>
        <row r="12">
          <cell r="A12" t="str">
            <v>girl</v>
          </cell>
          <cell r="B12" t="str">
            <v>Κορίτσι &lt; 18</v>
          </cell>
        </row>
        <row r="13">
          <cell r="A13" t="str">
            <v>tcases</v>
          </cell>
          <cell r="B13" t="str">
            <v>Αναφερόμενα Περιστατικά Βίας στην Οικογένεια κατά Είδος</v>
          </cell>
        </row>
        <row r="14">
          <cell r="A14" t="str">
            <v>tvictims</v>
          </cell>
          <cell r="B14" t="str">
            <v>Παραπονούμενοι/ες για Βία στην Οικογένεια κατά Φύλο / Ηλικία</v>
          </cell>
        </row>
        <row r="15">
          <cell r="A15" t="str">
            <v>toffenders</v>
          </cell>
          <cell r="B15" t="str">
            <v>Καταγγελλόμενοι/ες για Βία στην Οικογένεια κατά Φύλο / Ηλικία</v>
          </cell>
        </row>
        <row r="16">
          <cell r="A16">
            <v>0</v>
          </cell>
          <cell r="B16" t="str">
            <v>Φόνος</v>
          </cell>
        </row>
        <row r="17">
          <cell r="A17">
            <v>0</v>
          </cell>
          <cell r="B17" t="str">
            <v>Αναφερόμενα Περιστατικά Βίας στην Οικογένεια κατά Έτος</v>
          </cell>
        </row>
        <row r="18">
          <cell r="A18">
            <v>0</v>
          </cell>
          <cell r="B18" t="str">
            <v>Έτος</v>
          </cell>
        </row>
        <row r="19">
          <cell r="A19">
            <v>0</v>
          </cell>
          <cell r="B19" t="str">
            <v>Εξέλιξη και έκβαση περιστατικών και ποινικών υποθέσεων βίας στην οικογένεια</v>
          </cell>
        </row>
        <row r="20">
          <cell r="A20">
            <v>0</v>
          </cell>
          <cell r="B20" t="str">
            <v>n/a = Μη διαθέσιμα</v>
          </cell>
        </row>
        <row r="21">
          <cell r="A21">
            <v>0</v>
          </cell>
          <cell r="B21" t="str">
            <v xml:space="preserve">Σύνολο περιστατικών  </v>
          </cell>
        </row>
        <row r="22">
          <cell r="A22">
            <v>0</v>
          </cell>
          <cell r="B22" t="str">
            <v xml:space="preserve">Δεν δόθηκε Αριθμός Ποινικού Φακέλου  </v>
          </cell>
        </row>
        <row r="23">
          <cell r="A23">
            <v>0</v>
          </cell>
          <cell r="B23" t="str">
            <v xml:space="preserve">Δεν καταχωρήθηκε σε Δικαστήριο  </v>
          </cell>
        </row>
        <row r="24">
          <cell r="A24">
            <v>0</v>
          </cell>
          <cell r="B24" t="str">
            <v>Η δικαστική διαδικασία διακόπηκε*</v>
          </cell>
        </row>
        <row r="25">
          <cell r="A25">
            <v>0</v>
          </cell>
          <cell r="B25" t="str">
            <v xml:space="preserve">Αθώωση Κατηγορούμενου  </v>
          </cell>
        </row>
        <row r="26">
          <cell r="A26">
            <v>0</v>
          </cell>
          <cell r="B26" t="str">
            <v xml:space="preserve">Καταδίκη Κατηγορούμενου  </v>
          </cell>
        </row>
        <row r="27">
          <cell r="A27">
            <v>0</v>
          </cell>
          <cell r="B27" t="str">
            <v xml:space="preserve">Αριθμός Ποινικών Υποθέσεων  </v>
          </cell>
        </row>
        <row r="28">
          <cell r="A28">
            <v>0</v>
          </cell>
          <cell r="B28" t="str">
            <v xml:space="preserve">Σύνολο  </v>
          </cell>
        </row>
        <row r="29">
          <cell r="A29">
            <v>0</v>
          </cell>
          <cell r="B29" t="str">
            <v xml:space="preserve">Ποσοστό  </v>
          </cell>
        </row>
        <row r="30">
          <cell r="A30">
            <v>0</v>
          </cell>
          <cell r="B30" t="str">
            <v xml:space="preserve">Αθροιστικό Ποσοστό  </v>
          </cell>
        </row>
        <row r="31">
          <cell r="A31">
            <v>0</v>
          </cell>
          <cell r="B31" t="str">
            <v>2005 - 2011</v>
          </cell>
        </row>
        <row r="32">
          <cell r="A32">
            <v>0</v>
          </cell>
          <cell r="B32" t="str">
            <v>2005 - 2015</v>
          </cell>
        </row>
        <row r="33">
          <cell r="A33">
            <v>0</v>
          </cell>
          <cell r="B33" t="str">
            <v>Πηγή: Γραφείο χειρισμού θεμάτων βίας στην οικογένεια και κακοποίησης ανηλίκων</v>
          </cell>
        </row>
        <row r="34">
          <cell r="A34">
            <v>0</v>
          </cell>
          <cell r="B34" t="str">
            <v>Σύνολο Ποινικών Υποθέσεων</v>
          </cell>
        </row>
        <row r="35">
          <cell r="A35">
            <v>0</v>
          </cell>
          <cell r="B35" t="str">
            <v>Ποινικές Υποθέσεις</v>
          </cell>
        </row>
        <row r="36">
          <cell r="A36">
            <v>0</v>
          </cell>
          <cell r="B36" t="str">
            <v>*Αναστολή ποινικής δίωξης, διακοπή, απόσυρση, απόρριψη</v>
          </cell>
        </row>
        <row r="37">
          <cell r="A37">
            <v>0</v>
          </cell>
          <cell r="B37" t="str">
            <v>Γραφείο Ανάλυσης &amp; Στατιστικής</v>
          </cell>
        </row>
        <row r="38">
          <cell r="B38" t="str">
            <v>Τελευταία ενημέρωση: Σεπτέμβριος 2016</v>
          </cell>
        </row>
        <row r="39">
          <cell r="B39" t="str">
            <v>Σεπτέμβριος</v>
          </cell>
        </row>
        <row r="40">
          <cell r="B40" t="str">
            <v>Υπο Εκδίκαση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zoomScaleNormal="100" workbookViewId="0">
      <selection activeCell="L15" sqref="L15"/>
    </sheetView>
  </sheetViews>
  <sheetFormatPr defaultRowHeight="18.75" customHeight="1" x14ac:dyDescent="0.2"/>
  <cols>
    <col min="1" max="1" width="12.28515625" style="1" customWidth="1"/>
    <col min="2" max="3" width="8" style="1" hidden="1" customWidth="1"/>
    <col min="4" max="8" width="8" style="1" customWidth="1"/>
    <col min="9" max="9" width="10.140625" style="1" customWidth="1"/>
    <col min="10" max="10" width="12.140625" style="1" customWidth="1"/>
    <col min="11" max="16384" width="9.140625" style="1"/>
  </cols>
  <sheetData>
    <row r="1" spans="1:10" ht="18.75" customHeight="1" x14ac:dyDescent="0.2">
      <c r="A1" s="45" t="s">
        <v>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8.75" customHeight="1" thickBot="1" x14ac:dyDescent="0.25"/>
    <row r="3" spans="1:10" ht="33.75" customHeight="1" thickBot="1" x14ac:dyDescent="0.25">
      <c r="A3" s="2" t="s">
        <v>9</v>
      </c>
      <c r="B3" s="3">
        <v>2016</v>
      </c>
      <c r="C3" s="3">
        <v>2017</v>
      </c>
      <c r="D3" s="3">
        <v>2018</v>
      </c>
      <c r="E3" s="3">
        <v>2019</v>
      </c>
      <c r="F3" s="3">
        <v>2020</v>
      </c>
      <c r="G3" s="3">
        <v>2021</v>
      </c>
      <c r="H3" s="3">
        <v>2022</v>
      </c>
      <c r="I3" s="3" t="s">
        <v>2</v>
      </c>
      <c r="J3" s="4" t="s">
        <v>13</v>
      </c>
    </row>
    <row r="4" spans="1:10" ht="33.75" customHeight="1" x14ac:dyDescent="0.2">
      <c r="A4" s="5" t="s">
        <v>10</v>
      </c>
      <c r="B4" s="6">
        <v>41</v>
      </c>
      <c r="C4" s="6">
        <v>27</v>
      </c>
      <c r="D4" s="6">
        <v>16</v>
      </c>
      <c r="E4" s="6">
        <v>27</v>
      </c>
      <c r="F4" s="6">
        <v>28</v>
      </c>
      <c r="G4" s="6">
        <v>51</v>
      </c>
      <c r="H4" s="6">
        <v>30</v>
      </c>
      <c r="I4" s="7">
        <f>SUM(D4:H4)</f>
        <v>152</v>
      </c>
      <c r="J4" s="8">
        <f>I4/$I$7</f>
        <v>1.4512125262554899E-2</v>
      </c>
    </row>
    <row r="5" spans="1:10" ht="33.75" customHeight="1" x14ac:dyDescent="0.2">
      <c r="A5" s="5" t="s">
        <v>11</v>
      </c>
      <c r="B5" s="6">
        <v>513</v>
      </c>
      <c r="C5" s="6">
        <v>509</v>
      </c>
      <c r="D5" s="6">
        <v>648</v>
      </c>
      <c r="E5" s="6">
        <v>798</v>
      </c>
      <c r="F5" s="6">
        <v>1076</v>
      </c>
      <c r="G5" s="6">
        <v>1925</v>
      </c>
      <c r="H5" s="6">
        <v>1752</v>
      </c>
      <c r="I5" s="7">
        <f>SUM(D5:H5)</f>
        <v>6199</v>
      </c>
      <c r="J5" s="10">
        <f t="shared" ref="J5:J7" si="0">I5/$I$7</f>
        <v>0.59184647699064352</v>
      </c>
    </row>
    <row r="6" spans="1:10" ht="33.75" customHeight="1" thickBot="1" x14ac:dyDescent="0.25">
      <c r="A6" s="11" t="s">
        <v>12</v>
      </c>
      <c r="B6" s="6">
        <v>281</v>
      </c>
      <c r="C6" s="6">
        <v>254</v>
      </c>
      <c r="D6" s="6">
        <v>301</v>
      </c>
      <c r="E6" s="6">
        <v>374</v>
      </c>
      <c r="F6" s="6">
        <v>777</v>
      </c>
      <c r="G6" s="6">
        <v>1371</v>
      </c>
      <c r="H6" s="6">
        <v>1300</v>
      </c>
      <c r="I6" s="7">
        <f>SUM(D6:H6)</f>
        <v>4123</v>
      </c>
      <c r="J6" s="12">
        <f t="shared" si="0"/>
        <v>0.39364139774680162</v>
      </c>
    </row>
    <row r="7" spans="1:10" ht="33.75" customHeight="1" thickBot="1" x14ac:dyDescent="0.25">
      <c r="A7" s="13" t="s">
        <v>2</v>
      </c>
      <c r="B7" s="14">
        <f t="shared" ref="B7" si="1">SUM(B4:B6)</f>
        <v>835</v>
      </c>
      <c r="C7" s="14">
        <f t="shared" ref="C7:I7" si="2">SUM(C4:C6)</f>
        <v>790</v>
      </c>
      <c r="D7" s="14">
        <f t="shared" si="2"/>
        <v>965</v>
      </c>
      <c r="E7" s="14">
        <f t="shared" si="2"/>
        <v>1199</v>
      </c>
      <c r="F7" s="14">
        <f t="shared" si="2"/>
        <v>1881</v>
      </c>
      <c r="G7" s="14">
        <f t="shared" si="2"/>
        <v>3347</v>
      </c>
      <c r="H7" s="14">
        <f t="shared" si="2"/>
        <v>3082</v>
      </c>
      <c r="I7" s="14">
        <f t="shared" si="2"/>
        <v>10474</v>
      </c>
      <c r="J7" s="15">
        <f t="shared" si="0"/>
        <v>1</v>
      </c>
    </row>
  </sheetData>
  <mergeCells count="1">
    <mergeCell ref="A1:J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"/>
  <sheetViews>
    <sheetView zoomScaleNormal="100" workbookViewId="0">
      <selection activeCell="D4" sqref="D4:H4"/>
    </sheetView>
  </sheetViews>
  <sheetFormatPr defaultRowHeight="18.75" customHeight="1" x14ac:dyDescent="0.2"/>
  <cols>
    <col min="1" max="1" width="13.140625" style="1" customWidth="1"/>
    <col min="2" max="2" width="13.140625" style="1" hidden="1" customWidth="1"/>
    <col min="3" max="3" width="9.140625" style="1" hidden="1" customWidth="1"/>
    <col min="4" max="8" width="9.140625" style="1" customWidth="1"/>
    <col min="9" max="9" width="10.42578125" style="1" customWidth="1"/>
    <col min="10" max="10" width="12.140625" style="1" customWidth="1"/>
    <col min="11" max="16384" width="9.140625" style="1"/>
  </cols>
  <sheetData>
    <row r="1" spans="1:10" ht="18.75" customHeight="1" x14ac:dyDescent="0.2">
      <c r="A1" s="45" t="s">
        <v>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8.75" customHeight="1" thickBot="1" x14ac:dyDescent="0.25"/>
    <row r="3" spans="1:10" ht="26.25" customHeight="1" thickBot="1" x14ac:dyDescent="0.25">
      <c r="A3" s="16" t="s">
        <v>1</v>
      </c>
      <c r="B3" s="18">
        <v>2016</v>
      </c>
      <c r="C3" s="18">
        <v>2017</v>
      </c>
      <c r="D3" s="18">
        <v>2018</v>
      </c>
      <c r="E3" s="18">
        <v>2019</v>
      </c>
      <c r="F3" s="18">
        <v>2020</v>
      </c>
      <c r="G3" s="18">
        <v>2021</v>
      </c>
      <c r="H3" s="18">
        <v>2022</v>
      </c>
      <c r="I3" s="3" t="s">
        <v>2</v>
      </c>
      <c r="J3" s="4" t="s">
        <v>13</v>
      </c>
    </row>
    <row r="4" spans="1:10" ht="26.25" customHeight="1" thickBot="1" x14ac:dyDescent="0.25">
      <c r="A4" s="19" t="s">
        <v>3</v>
      </c>
      <c r="B4" s="37">
        <v>193</v>
      </c>
      <c r="C4" s="20">
        <v>153</v>
      </c>
      <c r="D4" s="20">
        <v>225</v>
      </c>
      <c r="E4" s="20">
        <v>212</v>
      </c>
      <c r="F4" s="20">
        <v>304</v>
      </c>
      <c r="G4" s="20">
        <v>613</v>
      </c>
      <c r="H4" s="20">
        <v>564</v>
      </c>
      <c r="I4" s="36">
        <f>SUM(D4:H4)</f>
        <v>1918</v>
      </c>
      <c r="J4" s="21">
        <f>I4/$I$8</f>
        <v>0.16955445544554457</v>
      </c>
    </row>
    <row r="5" spans="1:10" ht="26.25" customHeight="1" thickBot="1" x14ac:dyDescent="0.25">
      <c r="A5" s="22" t="s">
        <v>4</v>
      </c>
      <c r="B5" s="38">
        <v>97</v>
      </c>
      <c r="C5" s="23">
        <v>109</v>
      </c>
      <c r="D5" s="23">
        <v>123</v>
      </c>
      <c r="E5" s="23">
        <v>153</v>
      </c>
      <c r="F5" s="23">
        <v>170</v>
      </c>
      <c r="G5" s="40">
        <v>250</v>
      </c>
      <c r="H5" s="40">
        <v>241</v>
      </c>
      <c r="I5" s="36">
        <f t="shared" ref="I5:I7" si="0">SUM(D5:H5)</f>
        <v>937</v>
      </c>
      <c r="J5" s="24">
        <f t="shared" ref="J5:J8" si="1">I5/$I$8</f>
        <v>8.2832390381895327E-2</v>
      </c>
    </row>
    <row r="6" spans="1:10" ht="26.25" customHeight="1" thickBot="1" x14ac:dyDescent="0.25">
      <c r="A6" s="22" t="s">
        <v>5</v>
      </c>
      <c r="B6" s="38">
        <v>519</v>
      </c>
      <c r="C6" s="23">
        <v>519</v>
      </c>
      <c r="D6" s="23">
        <v>580</v>
      </c>
      <c r="E6" s="23">
        <v>796</v>
      </c>
      <c r="F6" s="23">
        <v>1398</v>
      </c>
      <c r="G6" s="40">
        <v>2457</v>
      </c>
      <c r="H6" s="40">
        <v>2253</v>
      </c>
      <c r="I6" s="36">
        <f t="shared" si="0"/>
        <v>7484</v>
      </c>
      <c r="J6" s="24">
        <f t="shared" si="1"/>
        <v>0.6615983026874116</v>
      </c>
    </row>
    <row r="7" spans="1:10" ht="26.25" customHeight="1" thickBot="1" x14ac:dyDescent="0.25">
      <c r="A7" s="25" t="s">
        <v>6</v>
      </c>
      <c r="B7" s="39">
        <v>93</v>
      </c>
      <c r="C7" s="26">
        <v>105</v>
      </c>
      <c r="D7" s="26">
        <v>97</v>
      </c>
      <c r="E7" s="26">
        <v>137</v>
      </c>
      <c r="F7" s="26">
        <v>159</v>
      </c>
      <c r="G7" s="41">
        <v>247</v>
      </c>
      <c r="H7" s="41">
        <v>333</v>
      </c>
      <c r="I7" s="36">
        <f t="shared" si="0"/>
        <v>973</v>
      </c>
      <c r="J7" s="27">
        <f t="shared" si="1"/>
        <v>8.6014851485148508E-2</v>
      </c>
    </row>
    <row r="8" spans="1:10" ht="26.25" customHeight="1" thickBot="1" x14ac:dyDescent="0.25">
      <c r="A8" s="28" t="s">
        <v>2</v>
      </c>
      <c r="B8" s="13">
        <f>SUM(B4:B7)</f>
        <v>902</v>
      </c>
      <c r="C8" s="29">
        <f t="shared" ref="C8:I8" si="2">SUM(C4:C7)</f>
        <v>886</v>
      </c>
      <c r="D8" s="29">
        <f t="shared" si="2"/>
        <v>1025</v>
      </c>
      <c r="E8" s="29">
        <f t="shared" si="2"/>
        <v>1298</v>
      </c>
      <c r="F8" s="29">
        <f t="shared" si="2"/>
        <v>2031</v>
      </c>
      <c r="G8" s="14">
        <f>SUM(G4:G7)</f>
        <v>3567</v>
      </c>
      <c r="H8" s="42">
        <f>SUM(H4:H7)</f>
        <v>3391</v>
      </c>
      <c r="I8" s="42">
        <f t="shared" si="2"/>
        <v>11312</v>
      </c>
      <c r="J8" s="30">
        <f t="shared" si="1"/>
        <v>1</v>
      </c>
    </row>
  </sheetData>
  <mergeCells count="1">
    <mergeCell ref="A1:J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"/>
  <sheetViews>
    <sheetView zoomScaleNormal="100" workbookViewId="0">
      <selection activeCell="D4" sqref="D4:H7"/>
    </sheetView>
  </sheetViews>
  <sheetFormatPr defaultRowHeight="18.75" customHeight="1" x14ac:dyDescent="0.2"/>
  <cols>
    <col min="1" max="1" width="12.140625" style="1" customWidth="1"/>
    <col min="2" max="3" width="9" style="1" hidden="1" customWidth="1"/>
    <col min="4" max="8" width="9" style="1" customWidth="1"/>
    <col min="9" max="9" width="12" style="1" customWidth="1"/>
    <col min="10" max="10" width="12.140625" style="1" customWidth="1"/>
    <col min="11" max="16384" width="9.140625" style="1"/>
  </cols>
  <sheetData>
    <row r="1" spans="1:16" ht="18.75" customHeight="1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6" ht="18.75" customHeight="1" thickBot="1" x14ac:dyDescent="0.25"/>
    <row r="3" spans="1:16" ht="26.25" customHeight="1" thickBot="1" x14ac:dyDescent="0.3">
      <c r="A3" s="16" t="s">
        <v>1</v>
      </c>
      <c r="B3" s="17">
        <v>2016</v>
      </c>
      <c r="C3" s="17">
        <v>2017</v>
      </c>
      <c r="D3" s="17">
        <v>2018</v>
      </c>
      <c r="E3" s="17">
        <v>2019</v>
      </c>
      <c r="F3" s="17">
        <v>2020</v>
      </c>
      <c r="G3" s="17">
        <v>2021</v>
      </c>
      <c r="H3" s="17">
        <v>2022</v>
      </c>
      <c r="I3" s="3" t="s">
        <v>2</v>
      </c>
      <c r="J3" s="4" t="s">
        <v>13</v>
      </c>
      <c r="L3" s="31"/>
    </row>
    <row r="4" spans="1:16" ht="26.25" customHeight="1" thickBot="1" x14ac:dyDescent="0.3">
      <c r="A4" s="9" t="s">
        <v>3</v>
      </c>
      <c r="B4" s="9">
        <v>629</v>
      </c>
      <c r="C4" s="9">
        <v>622</v>
      </c>
      <c r="D4" s="9">
        <v>723</v>
      </c>
      <c r="E4" s="9">
        <v>925</v>
      </c>
      <c r="F4" s="9">
        <v>1522</v>
      </c>
      <c r="G4" s="9">
        <v>2658</v>
      </c>
      <c r="H4" s="9">
        <v>2522</v>
      </c>
      <c r="I4" s="36">
        <f>SUM(D4:H4)</f>
        <v>8350</v>
      </c>
      <c r="J4" s="21">
        <f>I4/$I$8</f>
        <v>0.77746741154562382</v>
      </c>
      <c r="L4" s="32"/>
    </row>
    <row r="5" spans="1:16" ht="26.25" customHeight="1" thickBot="1" x14ac:dyDescent="0.3">
      <c r="A5" s="9" t="s">
        <v>4</v>
      </c>
      <c r="B5" s="9">
        <v>9</v>
      </c>
      <c r="C5" s="9">
        <v>1</v>
      </c>
      <c r="D5" s="9">
        <v>3</v>
      </c>
      <c r="E5" s="9">
        <v>10</v>
      </c>
      <c r="F5" s="9">
        <v>14</v>
      </c>
      <c r="G5" s="9">
        <v>16</v>
      </c>
      <c r="H5" s="9">
        <v>9</v>
      </c>
      <c r="I5" s="36">
        <f t="shared" ref="I5:I7" si="0">SUM(D5:H5)</f>
        <v>52</v>
      </c>
      <c r="J5" s="24">
        <f t="shared" ref="J5:J8" si="1">I5/$I$8</f>
        <v>4.8417132216014899E-3</v>
      </c>
      <c r="L5" s="33"/>
    </row>
    <row r="6" spans="1:16" ht="26.25" customHeight="1" thickBot="1" x14ac:dyDescent="0.3">
      <c r="A6" s="9" t="s">
        <v>5</v>
      </c>
      <c r="B6" s="9">
        <v>216</v>
      </c>
      <c r="C6" s="9">
        <v>203</v>
      </c>
      <c r="D6" s="9">
        <v>251</v>
      </c>
      <c r="E6" s="9">
        <v>308</v>
      </c>
      <c r="F6" s="9">
        <v>402</v>
      </c>
      <c r="G6" s="9">
        <v>729</v>
      </c>
      <c r="H6" s="9">
        <v>628</v>
      </c>
      <c r="I6" s="36">
        <f t="shared" si="0"/>
        <v>2318</v>
      </c>
      <c r="J6" s="24">
        <f t="shared" si="1"/>
        <v>0.21582867783985102</v>
      </c>
      <c r="L6" s="33"/>
    </row>
    <row r="7" spans="1:16" ht="26.25" customHeight="1" thickBot="1" x14ac:dyDescent="0.3">
      <c r="A7" s="9" t="s">
        <v>6</v>
      </c>
      <c r="B7" s="9">
        <v>1</v>
      </c>
      <c r="C7" s="9">
        <v>1</v>
      </c>
      <c r="D7" s="44" t="s">
        <v>14</v>
      </c>
      <c r="E7" s="9">
        <v>1</v>
      </c>
      <c r="F7" s="9">
        <v>3</v>
      </c>
      <c r="G7" s="9">
        <v>8</v>
      </c>
      <c r="H7" s="9">
        <v>8</v>
      </c>
      <c r="I7" s="36">
        <f t="shared" si="0"/>
        <v>20</v>
      </c>
      <c r="J7" s="27">
        <f t="shared" si="1"/>
        <v>1.8621973929236499E-3</v>
      </c>
      <c r="L7" s="34"/>
      <c r="P7" s="35"/>
    </row>
    <row r="8" spans="1:16" ht="26.25" customHeight="1" thickBot="1" x14ac:dyDescent="0.3">
      <c r="A8" s="28" t="s">
        <v>2</v>
      </c>
      <c r="B8" s="43">
        <f t="shared" ref="B8:F8" si="2">SUM(B4:B7)</f>
        <v>855</v>
      </c>
      <c r="C8" s="43">
        <f t="shared" si="2"/>
        <v>827</v>
      </c>
      <c r="D8" s="43">
        <f t="shared" si="2"/>
        <v>977</v>
      </c>
      <c r="E8" s="43">
        <f t="shared" si="2"/>
        <v>1244</v>
      </c>
      <c r="F8" s="43">
        <f t="shared" si="2"/>
        <v>1941</v>
      </c>
      <c r="G8" s="43">
        <f>SUM(G4:G7)</f>
        <v>3411</v>
      </c>
      <c r="H8" s="43">
        <f>SUM(H4:H7)</f>
        <v>3167</v>
      </c>
      <c r="I8" s="14">
        <f>SUM(I4:I7)</f>
        <v>10740</v>
      </c>
      <c r="J8" s="30">
        <f t="shared" si="1"/>
        <v>1</v>
      </c>
      <c r="P8" s="35"/>
    </row>
    <row r="9" spans="1:16" ht="18.75" customHeight="1" x14ac:dyDescent="0.25">
      <c r="P9" s="35"/>
    </row>
    <row r="10" spans="1:16" ht="18.75" customHeight="1" x14ac:dyDescent="0.25">
      <c r="P10" s="35"/>
    </row>
  </sheetData>
  <mergeCells count="1">
    <mergeCell ref="A1:J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DEDBBB5-54ED-406E-BB7C-1220C42EFC7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incidents</vt:lpstr>
      <vt:lpstr>victims</vt:lpstr>
      <vt:lpstr>offenders</vt:lpstr>
      <vt:lpstr>incidents!Print_Area</vt:lpstr>
      <vt:lpstr>offenders!Print_Area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cp:lastPrinted>2021-05-31T11:03:47Z</cp:lastPrinted>
  <dcterms:created xsi:type="dcterms:W3CDTF">2017-08-07T06:09:57Z</dcterms:created>
  <dcterms:modified xsi:type="dcterms:W3CDTF">2023-06-14T09:58:53Z</dcterms:modified>
</cp:coreProperties>
</file>